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Обучение ВО 17.01.2025\Оценка\"/>
    </mc:Choice>
  </mc:AlternateContent>
  <xr:revisionPtr revIDLastSave="0" documentId="13_ncr:1_{4E5519B1-FFF6-4FFF-A7C4-3C41C85711F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Расчет числа ЗП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2" l="1"/>
  <c r="U13" i="2"/>
  <c r="U14" i="2"/>
  <c r="U15" i="2"/>
  <c r="U16" i="2"/>
  <c r="U17" i="2"/>
  <c r="U18" i="2"/>
  <c r="U19" i="2"/>
  <c r="U20" i="2"/>
  <c r="U21" i="2"/>
  <c r="U22" i="2"/>
  <c r="U23" i="2"/>
  <c r="U24" i="2"/>
  <c r="I3" i="2"/>
  <c r="N3" i="2" s="1"/>
  <c r="S12" i="2"/>
  <c r="U25" i="2" l="1"/>
</calcChain>
</file>

<file path=xl/sharedStrings.xml><?xml version="1.0" encoding="utf-8"?>
<sst xmlns="http://schemas.openxmlformats.org/spreadsheetml/2006/main" count="115" uniqueCount="90">
  <si>
    <t>Кыргызский центр аккредитации</t>
  </si>
  <si>
    <t>Ф.КЦА-ПА3ООС.С</t>
  </si>
  <si>
    <t>№ издания</t>
  </si>
  <si>
    <t>Дата введения</t>
  </si>
  <si>
    <t>№ п/п</t>
  </si>
  <si>
    <t>Адрес заборного пункта</t>
  </si>
  <si>
    <t>Лицензия №, дата выдачи</t>
  </si>
  <si>
    <t>Приложение к лицензии №, дата выдачи</t>
  </si>
  <si>
    <t>Количество сотрудников, работающих на заборном пункте</t>
  </si>
  <si>
    <t>Количество сотрудников на заборном пункте, которые сменились в течение года</t>
  </si>
  <si>
    <t>Количество жалоб на заборном пункте за год</t>
  </si>
  <si>
    <t>Количество обслуживаемых пациентов в заборном пункте в день</t>
  </si>
  <si>
    <t>Более 2 лет</t>
  </si>
  <si>
    <t xml:space="preserve"> До 5</t>
  </si>
  <si>
    <t>Не более 2</t>
  </si>
  <si>
    <t>Не более 5</t>
  </si>
  <si>
    <t>Более 1 года</t>
  </si>
  <si>
    <t xml:space="preserve"> До 10</t>
  </si>
  <si>
    <t>Не более 4</t>
  </si>
  <si>
    <t>от 5 до 10</t>
  </si>
  <si>
    <t>менее 1 года</t>
  </si>
  <si>
    <t xml:space="preserve"> До 2</t>
  </si>
  <si>
    <t>все</t>
  </si>
  <si>
    <t>Более 10</t>
  </si>
  <si>
    <t>не более 100</t>
  </si>
  <si>
    <t>не более 500</t>
  </si>
  <si>
    <t>более 500</t>
  </si>
  <si>
    <t>впвы</t>
  </si>
  <si>
    <t>впы</t>
  </si>
  <si>
    <t>трвп</t>
  </si>
  <si>
    <t>фыафца</t>
  </si>
  <si>
    <t>фацфа</t>
  </si>
  <si>
    <t>фав</t>
  </si>
  <si>
    <t>фц</t>
  </si>
  <si>
    <t>АПАТ</t>
  </si>
  <si>
    <t>ВЫА</t>
  </si>
  <si>
    <t>ИПАТ</t>
  </si>
  <si>
    <t>АВПВ</t>
  </si>
  <si>
    <t>ВАВП</t>
  </si>
  <si>
    <t>Расчет произвел/ ФИО</t>
  </si>
  <si>
    <t>Дата</t>
  </si>
  <si>
    <t>Количество 
заборных пунктов</t>
  </si>
  <si>
    <t>Степень риска
 по каждому 
заборному пункту</t>
  </si>
  <si>
    <t>Общая степень риска</t>
  </si>
  <si>
    <t>Пункты выбранные
 для оценки</t>
  </si>
  <si>
    <t>процент выбираемых заборных пунктов</t>
  </si>
  <si>
    <t>1/2 заборных пунктов выбираются из числа тех, степень риска для которых более 2,5 (из числа «неблагополучных» заборных пунктов);</t>
  </si>
  <si>
    <t>1/4 от числа тех заборных пунктов, степень риска для которых составляет  1,5 ≤ степень риска ≤ 2,5 (из числа «обычных»);</t>
  </si>
  <si>
    <r>
      <t xml:space="preserve">1/4 от числа тех заборных пунктов, степень риска на которых составляет ≤ </t>
    </r>
    <r>
      <rPr>
        <sz val="11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1,5 (из числа «благополучных, или стабильных»).</t>
    </r>
  </si>
  <si>
    <t>г.Бишкек, бул.Молодой Гвардии, 81</t>
  </si>
  <si>
    <t>г.Бишкек, ул.Логвиненко, 20</t>
  </si>
  <si>
    <t>г.Бишкек, ул.Логвиненко, 37</t>
  </si>
  <si>
    <t>г.Бишкек, ул.Логвиненко, 59-1</t>
  </si>
  <si>
    <t>г.Бишкек, ул.Панфилова, 203-4</t>
  </si>
  <si>
    <t>г.Бишкек, ул.Шопокова, 34-2</t>
  </si>
  <si>
    <t>г.Бишкек, ул.Московская, 219</t>
  </si>
  <si>
    <t>г.Бишкек, 3 мкр., 17-52</t>
  </si>
  <si>
    <t>г.Бишкек, 6 мкр., ул.Сухе Батора, 31</t>
  </si>
  <si>
    <t>г.Бишкек, 8 мкр., 8/3</t>
  </si>
  <si>
    <t>г.Бишкек, 9 мкр., ул.Байтик Баатыра, 8-20</t>
  </si>
  <si>
    <t>г.Бишкек, 4 гор. больница, ул.Айни, 203</t>
  </si>
  <si>
    <t>г.Бишкек, мкр.Джал-23, 89-56</t>
  </si>
  <si>
    <t>№3592 от 22.08.2019 г.</t>
  </si>
  <si>
    <t>Приложение к Лицен-зии №2537 / Протокол №17 от 09.10.15 г.</t>
  </si>
  <si>
    <t>Приложение к Лицен-зии №3592 / Приказ №579 от 30.07.2020 г.</t>
  </si>
  <si>
    <t>Приложение к Лицен-зии №3592 / Приказ №64 от 05.02.2020 г.</t>
  </si>
  <si>
    <t>Приложение к Лицен-зии №3592 / Приказ №110 от 01.03.2019 г.</t>
  </si>
  <si>
    <t>Приложение к Лицен-зии №2537 / Протокол №17 от 19.08.2016 г.</t>
  </si>
  <si>
    <t>Акт санитарно-эпидемиологического обследования №011-624 от 05.12.2023 г.</t>
  </si>
  <si>
    <t>Удаленность от производственного отдела,
Длительность транспортировки</t>
  </si>
  <si>
    <t>Не более 2х часов</t>
  </si>
  <si>
    <t>От 2х до 4х часов</t>
  </si>
  <si>
    <t>Более 4х часов</t>
  </si>
  <si>
    <r>
      <t xml:space="preserve">ФИО ответственного по СМ на заборном пункте,  </t>
    </r>
    <r>
      <rPr>
        <sz val="12"/>
        <color rgb="FF0000CC"/>
        <rFont val="Times New Roman"/>
        <family val="1"/>
        <charset val="204"/>
      </rPr>
      <t>срок его работы</t>
    </r>
  </si>
  <si>
    <t>Количество несоответсвий при предыдущей оценке/ИК на данном заборном пункте</t>
  </si>
  <si>
    <t>Не более 3</t>
  </si>
  <si>
    <t>От 3 до 10</t>
  </si>
  <si>
    <r>
      <t xml:space="preserve">Выбор заборных пунктов МЛ для </t>
    </r>
    <r>
      <rPr>
        <sz val="12"/>
        <color rgb="FF0000CC"/>
        <rFont val="Times New Roman"/>
        <family val="1"/>
        <charset val="204"/>
      </rPr>
      <t>ИК/переоценки</t>
    </r>
  </si>
  <si>
    <t>Общее количество заборных пунктов</t>
  </si>
  <si>
    <t>Выборка заборных пунктов, подлежащих оценке</t>
  </si>
  <si>
    <t>Менее 15</t>
  </si>
  <si>
    <t>От 15 до 40</t>
  </si>
  <si>
    <t>15 + 50% от оставшегося количества</t>
  </si>
  <si>
    <t>15 + 30% от оставшегося количества</t>
  </si>
  <si>
    <t xml:space="preserve">Объем выборки заборных пунктов </t>
  </si>
  <si>
    <r>
      <t xml:space="preserve">Выбор конкрентных заборных пунктов для </t>
    </r>
    <r>
      <rPr>
        <b/>
        <sz val="12"/>
        <color rgb="FF0000CC"/>
        <rFont val="Calibri"/>
        <family val="2"/>
        <charset val="204"/>
        <scheme val="minor"/>
      </rPr>
      <t>ИК/переоценки</t>
    </r>
  </si>
  <si>
    <r>
      <t xml:space="preserve">Определение </t>
    </r>
    <r>
      <rPr>
        <b/>
        <sz val="12"/>
        <color rgb="FF0000CC"/>
        <rFont val="Times New Roman"/>
        <family val="1"/>
        <charset val="204"/>
      </rPr>
      <t>риска по заборным пуектам</t>
    </r>
  </si>
  <si>
    <t>количество
 для оценки</t>
  </si>
  <si>
    <t>Общее
количество
 заборных
 пунктов</t>
  </si>
  <si>
    <t>От 40 до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</si>
</sst>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b/>
      <sz val="12"/>
      <color rgb="FF0000CC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Border="1" applyAlignment="1">
      <alignment vertical="top" wrapText="1"/>
    </xf>
    <xf numFmtId="0" fontId="0" fillId="0" borderId="4" xfId="0" applyBorder="1"/>
    <xf numFmtId="0" fontId="4" fillId="4" borderId="2" xfId="0" applyFont="1" applyFill="1" applyBorder="1" applyAlignment="1">
      <alignment horizontal="center" vertical="center" wrapText="1"/>
    </xf>
    <xf numFmtId="0" fontId="0" fillId="5" borderId="4" xfId="0" applyFill="1" applyBorder="1"/>
    <xf numFmtId="0" fontId="3" fillId="0" borderId="9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0" xfId="0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5" borderId="4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5" borderId="11" xfId="0" applyFill="1" applyBorder="1" applyProtection="1">
      <protection locked="0"/>
    </xf>
    <xf numFmtId="0" fontId="3" fillId="0" borderId="11" xfId="0" applyFont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0" fillId="5" borderId="13" xfId="0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5" borderId="1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wrapText="1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5" borderId="12" xfId="0" applyFont="1" applyFill="1" applyBorder="1" applyAlignment="1" applyProtection="1">
      <alignment horizontal="center" vertical="center"/>
      <protection locked="0"/>
    </xf>
    <xf numFmtId="164" fontId="14" fillId="0" borderId="4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6" fillId="2" borderId="23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0" fillId="6" borderId="11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Protection="1">
      <protection locked="0"/>
    </xf>
    <xf numFmtId="0" fontId="14" fillId="6" borderId="4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11" xfId="0" applyBorder="1" applyProtection="1">
      <protection locked="0"/>
    </xf>
    <xf numFmtId="0" fontId="2" fillId="0" borderId="0" xfId="0" applyFont="1" applyAlignment="1">
      <alignment vertical="center" wrapText="1"/>
    </xf>
    <xf numFmtId="0" fontId="0" fillId="0" borderId="34" xfId="0" applyBorder="1"/>
    <xf numFmtId="0" fontId="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 wrapText="1"/>
    </xf>
    <xf numFmtId="0" fontId="12" fillId="5" borderId="4" xfId="0" applyFont="1" applyFill="1" applyBorder="1" applyAlignment="1" applyProtection="1">
      <alignment vertical="center" wrapText="1"/>
      <protection locked="0"/>
    </xf>
    <xf numFmtId="0" fontId="12" fillId="0" borderId="20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7" fillId="0" borderId="6" xfId="0" applyNumberFormat="1" applyFont="1" applyBorder="1" applyAlignment="1">
      <alignment horizontal="center" vertical="center"/>
    </xf>
    <xf numFmtId="14" fontId="17" fillId="0" borderId="10" xfId="0" applyNumberFormat="1" applyFont="1" applyBorder="1" applyAlignment="1">
      <alignment horizontal="center" vertical="center"/>
    </xf>
    <xf numFmtId="14" fontId="17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7" fillId="0" borderId="2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5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6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194854</xdr:colOff>
      <xdr:row>0</xdr:row>
      <xdr:rowOff>76200</xdr:rowOff>
    </xdr:from>
    <xdr:to>
      <xdr:col>0</xdr:col>
      <xdr:colOff>659674</xdr:colOff>
      <xdr:row>0</xdr:row>
      <xdr:rowOff>391886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3270CD02-CDE0-4A19-84E6-5F70DB96E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854" y="76200"/>
          <a:ext cx="464820" cy="315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tabSelected="1" topLeftCell="C1" zoomScale="76" zoomScaleNormal="76" workbookViewId="0">
      <selection activeCell="J5" sqref="J5:K5"/>
    </sheetView>
  </sheetViews>
  <sheetFormatPr defaultRowHeight="14.4" x14ac:dyDescent="0.3"/>
  <cols>
    <col min="1" max="1" width="11.88671875" customWidth="1"/>
    <col min="2" max="2" width="16.88671875" customWidth="1"/>
    <col min="3" max="3" width="21.6640625" customWidth="1"/>
    <col min="4" max="4" width="17.44140625" customWidth="1"/>
    <col min="5" max="7" width="17.88671875" customWidth="1"/>
    <col min="8" max="8" width="18.33203125" customWidth="1"/>
    <col min="9" max="9" width="16.5546875" customWidth="1"/>
    <col min="10" max="10" width="17.6640625" customWidth="1"/>
    <col min="11" max="11" width="14.88671875" customWidth="1"/>
    <col min="12" max="12" width="18.109375" customWidth="1"/>
    <col min="13" max="14" width="16.88671875" customWidth="1"/>
    <col min="15" max="15" width="23.33203125" customWidth="1"/>
    <col min="16" max="16" width="14.6640625" customWidth="1"/>
    <col min="17" max="20" width="18.6640625" customWidth="1"/>
    <col min="21" max="21" width="23.33203125" customWidth="1"/>
    <col min="22" max="22" width="32.6640625" customWidth="1"/>
  </cols>
  <sheetData>
    <row r="1" spans="1:22" ht="39.6" customHeight="1" thickBot="1" x14ac:dyDescent="0.35">
      <c r="A1" s="1"/>
      <c r="B1" s="67" t="s">
        <v>0</v>
      </c>
      <c r="C1" s="68"/>
      <c r="D1" s="62" t="s">
        <v>77</v>
      </c>
      <c r="E1" s="68"/>
      <c r="F1" s="62" t="s">
        <v>1</v>
      </c>
      <c r="G1" s="63"/>
      <c r="H1" s="47"/>
      <c r="I1" s="57" t="s">
        <v>88</v>
      </c>
      <c r="J1" s="103" t="s">
        <v>84</v>
      </c>
      <c r="K1" s="103"/>
      <c r="L1" s="103"/>
      <c r="M1" s="103"/>
      <c r="N1" s="103"/>
    </row>
    <row r="2" spans="1:22" ht="37.200000000000003" customHeight="1" thickBot="1" x14ac:dyDescent="0.35">
      <c r="A2" s="6" t="s">
        <v>2</v>
      </c>
      <c r="B2" s="45">
        <v>2</v>
      </c>
      <c r="C2" s="69" t="s">
        <v>3</v>
      </c>
      <c r="D2" s="70"/>
      <c r="E2" s="64">
        <v>45658</v>
      </c>
      <c r="F2" s="65"/>
      <c r="G2" s="66"/>
      <c r="H2" s="47"/>
      <c r="I2" s="58"/>
      <c r="J2" s="54" t="s">
        <v>78</v>
      </c>
      <c r="K2" s="54"/>
      <c r="L2" s="54" t="s">
        <v>79</v>
      </c>
      <c r="M2" s="54"/>
      <c r="N2" s="50" t="s">
        <v>87</v>
      </c>
      <c r="O2" s="105" t="s">
        <v>85</v>
      </c>
      <c r="P2" s="105"/>
      <c r="Q2" s="105"/>
      <c r="R2" s="105"/>
      <c r="S2" s="105"/>
      <c r="T2" s="105"/>
      <c r="U2" s="105"/>
    </row>
    <row r="3" spans="1:22" ht="47.4" customHeight="1" x14ac:dyDescent="0.3">
      <c r="I3" s="59">
        <f>C5</f>
        <v>26</v>
      </c>
      <c r="J3" s="56" t="s">
        <v>80</v>
      </c>
      <c r="K3" s="56"/>
      <c r="L3" s="55" t="s">
        <v>22</v>
      </c>
      <c r="M3" s="55"/>
      <c r="N3" s="104">
        <f>IF(I3&lt;=15,I3,IF((I3&lt;40)*AND(I3&gt;15),(15+0.5*(I3-15)),(15+0.3*(I3-15))))</f>
        <v>20.5</v>
      </c>
      <c r="O3" s="49" t="s">
        <v>46</v>
      </c>
      <c r="P3" s="49"/>
      <c r="Q3" s="49"/>
      <c r="R3" s="49"/>
      <c r="S3" s="49"/>
      <c r="T3" s="49"/>
      <c r="U3" s="49"/>
    </row>
    <row r="4" spans="1:22" ht="47.4" customHeight="1" thickBot="1" x14ac:dyDescent="0.35">
      <c r="A4" s="48"/>
      <c r="I4" s="60"/>
      <c r="J4" s="56" t="s">
        <v>81</v>
      </c>
      <c r="K4" s="56"/>
      <c r="L4" s="56" t="s">
        <v>82</v>
      </c>
      <c r="M4" s="56"/>
      <c r="N4" s="104"/>
      <c r="O4" s="100" t="s">
        <v>47</v>
      </c>
      <c r="P4" s="100"/>
      <c r="Q4" s="100"/>
      <c r="R4" s="100"/>
      <c r="S4" s="100"/>
      <c r="T4" s="100"/>
      <c r="U4" s="100"/>
    </row>
    <row r="5" spans="1:22" ht="34.200000000000003" customHeight="1" thickBot="1" x14ac:dyDescent="0.4">
      <c r="A5" s="91" t="s">
        <v>41</v>
      </c>
      <c r="B5" s="92"/>
      <c r="C5" s="78">
        <v>26</v>
      </c>
      <c r="D5" s="79"/>
      <c r="E5" s="80"/>
      <c r="F5" s="30"/>
      <c r="G5" s="30"/>
      <c r="I5" s="61"/>
      <c r="J5" s="56" t="s">
        <v>89</v>
      </c>
      <c r="K5" s="56"/>
      <c r="L5" s="56" t="s">
        <v>83</v>
      </c>
      <c r="M5" s="56"/>
      <c r="N5" s="104"/>
      <c r="O5" s="49" t="s">
        <v>48</v>
      </c>
      <c r="P5" s="49"/>
      <c r="Q5" s="49"/>
      <c r="R5" s="49"/>
      <c r="S5" s="49"/>
      <c r="T5" s="49"/>
      <c r="U5" s="49"/>
    </row>
    <row r="6" spans="1:22" ht="27" customHeight="1" thickBot="1" x14ac:dyDescent="0.4">
      <c r="A6" s="81" t="s">
        <v>39</v>
      </c>
      <c r="B6" s="82"/>
      <c r="C6" s="83"/>
      <c r="D6" s="84"/>
      <c r="E6" s="85"/>
      <c r="F6" s="30"/>
      <c r="G6" s="30"/>
      <c r="K6" s="8"/>
      <c r="L6" s="8"/>
      <c r="M6" s="8"/>
      <c r="N6" s="8"/>
    </row>
    <row r="7" spans="1:22" ht="18" x14ac:dyDescent="0.3">
      <c r="A7" s="86" t="s">
        <v>40</v>
      </c>
      <c r="B7" s="87"/>
      <c r="C7" s="88"/>
      <c r="D7" s="89"/>
      <c r="E7" s="90"/>
      <c r="F7" s="31"/>
      <c r="G7" s="31"/>
      <c r="K7" s="8"/>
      <c r="L7" s="8"/>
      <c r="M7" s="8"/>
      <c r="N7" s="8"/>
    </row>
    <row r="8" spans="1:22" ht="15.6" x14ac:dyDescent="0.3">
      <c r="A8" s="71" t="s">
        <v>86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</row>
    <row r="9" spans="1:22" ht="39" customHeight="1" x14ac:dyDescent="0.3">
      <c r="A9" s="5"/>
      <c r="B9" s="76" t="s">
        <v>5</v>
      </c>
      <c r="C9" s="73" t="s">
        <v>6</v>
      </c>
      <c r="D9" s="17" t="s">
        <v>12</v>
      </c>
      <c r="E9" s="73" t="s">
        <v>7</v>
      </c>
      <c r="F9" s="17" t="s">
        <v>12</v>
      </c>
      <c r="G9" s="93" t="s">
        <v>69</v>
      </c>
      <c r="H9" s="32" t="s">
        <v>70</v>
      </c>
      <c r="I9" s="73" t="s">
        <v>11</v>
      </c>
      <c r="J9" s="18" t="s">
        <v>24</v>
      </c>
      <c r="K9" s="73" t="s">
        <v>73</v>
      </c>
      <c r="L9" s="17" t="s">
        <v>12</v>
      </c>
      <c r="M9" s="73" t="s">
        <v>8</v>
      </c>
      <c r="N9" s="18" t="s">
        <v>13</v>
      </c>
      <c r="O9" s="73" t="s">
        <v>9</v>
      </c>
      <c r="P9" s="18" t="s">
        <v>14</v>
      </c>
      <c r="Q9" s="73" t="s">
        <v>10</v>
      </c>
      <c r="R9" s="18" t="s">
        <v>15</v>
      </c>
      <c r="S9" s="98" t="s">
        <v>74</v>
      </c>
      <c r="T9" s="42" t="s">
        <v>75</v>
      </c>
      <c r="U9" s="101" t="s">
        <v>42</v>
      </c>
      <c r="V9" s="96" t="s">
        <v>44</v>
      </c>
    </row>
    <row r="10" spans="1:22" ht="49.95" customHeight="1" thickBot="1" x14ac:dyDescent="0.35">
      <c r="A10" s="13" t="s">
        <v>4</v>
      </c>
      <c r="B10" s="77"/>
      <c r="C10" s="74"/>
      <c r="D10" s="14" t="s">
        <v>16</v>
      </c>
      <c r="E10" s="74"/>
      <c r="F10" s="14" t="s">
        <v>16</v>
      </c>
      <c r="G10" s="94"/>
      <c r="H10" s="33" t="s">
        <v>71</v>
      </c>
      <c r="I10" s="74"/>
      <c r="J10" s="14" t="s">
        <v>25</v>
      </c>
      <c r="K10" s="74"/>
      <c r="L10" s="14" t="s">
        <v>16</v>
      </c>
      <c r="M10" s="74"/>
      <c r="N10" s="14" t="s">
        <v>17</v>
      </c>
      <c r="O10" s="74"/>
      <c r="P10" s="14" t="s">
        <v>18</v>
      </c>
      <c r="Q10" s="74"/>
      <c r="R10" s="14" t="s">
        <v>19</v>
      </c>
      <c r="S10" s="99"/>
      <c r="T10" s="43" t="s">
        <v>76</v>
      </c>
      <c r="U10" s="102"/>
      <c r="V10" s="97"/>
    </row>
    <row r="11" spans="1:22" ht="85.2" customHeight="1" thickBot="1" x14ac:dyDescent="0.35">
      <c r="A11" s="13"/>
      <c r="B11" s="77"/>
      <c r="C11" s="75"/>
      <c r="D11" s="15" t="s">
        <v>20</v>
      </c>
      <c r="E11" s="75"/>
      <c r="F11" s="37" t="s">
        <v>20</v>
      </c>
      <c r="G11" s="94"/>
      <c r="H11" s="34" t="s">
        <v>72</v>
      </c>
      <c r="I11" s="75"/>
      <c r="J11" s="3" t="s">
        <v>26</v>
      </c>
      <c r="K11" s="75"/>
      <c r="L11" s="15" t="s">
        <v>20</v>
      </c>
      <c r="M11" s="75"/>
      <c r="N11" s="3" t="s">
        <v>21</v>
      </c>
      <c r="O11" s="75"/>
      <c r="P11" s="3" t="s">
        <v>22</v>
      </c>
      <c r="Q11" s="75"/>
      <c r="R11" s="3" t="s">
        <v>23</v>
      </c>
      <c r="S11" s="99"/>
      <c r="T11" s="44" t="s">
        <v>23</v>
      </c>
      <c r="U11" s="102"/>
      <c r="V11" s="97"/>
    </row>
    <row r="12" spans="1:22" ht="42.6" thickTop="1" thickBot="1" x14ac:dyDescent="0.35">
      <c r="A12" s="7">
        <v>1</v>
      </c>
      <c r="B12" s="20" t="s">
        <v>49</v>
      </c>
      <c r="C12" s="23" t="s">
        <v>62</v>
      </c>
      <c r="D12" s="16">
        <v>1</v>
      </c>
      <c r="E12" s="35" t="s">
        <v>49</v>
      </c>
      <c r="F12" s="51">
        <v>1</v>
      </c>
      <c r="G12" s="38"/>
      <c r="H12" s="16">
        <v>1</v>
      </c>
      <c r="I12" s="24">
        <v>50</v>
      </c>
      <c r="J12" s="25">
        <v>1</v>
      </c>
      <c r="K12" s="26"/>
      <c r="L12" s="25">
        <v>1</v>
      </c>
      <c r="M12" s="24">
        <v>5</v>
      </c>
      <c r="N12" s="25">
        <v>1</v>
      </c>
      <c r="O12" s="27">
        <v>0</v>
      </c>
      <c r="P12" s="25">
        <v>1</v>
      </c>
      <c r="Q12" s="27">
        <v>3</v>
      </c>
      <c r="R12" s="28">
        <v>1</v>
      </c>
      <c r="S12" s="41" t="e">
        <f>+S12:S18S9S12:S17S12:S17S12:S14S12:S13S12</f>
        <v>#NAME?</v>
      </c>
      <c r="T12" s="28">
        <v>1</v>
      </c>
      <c r="U12" s="29">
        <f>(D12+F12+H12+J12+L12+N12+P12+R12+T12)/9</f>
        <v>1</v>
      </c>
      <c r="V12" s="7"/>
    </row>
    <row r="13" spans="1:22" ht="55.8" thickBot="1" x14ac:dyDescent="0.35">
      <c r="A13" s="7">
        <v>2</v>
      </c>
      <c r="B13" s="21" t="s">
        <v>50</v>
      </c>
      <c r="C13" s="23" t="s">
        <v>62</v>
      </c>
      <c r="D13" s="10"/>
      <c r="E13" s="36" t="s">
        <v>63</v>
      </c>
      <c r="F13" s="51"/>
      <c r="G13" s="38"/>
      <c r="H13" s="10"/>
      <c r="I13" s="9">
        <v>180</v>
      </c>
      <c r="J13" s="10"/>
      <c r="K13" s="9" t="s">
        <v>27</v>
      </c>
      <c r="L13" s="10"/>
      <c r="M13" s="9">
        <v>3</v>
      </c>
      <c r="N13" s="10"/>
      <c r="O13" s="9">
        <v>1</v>
      </c>
      <c r="P13" s="10"/>
      <c r="Q13" s="9">
        <v>0</v>
      </c>
      <c r="R13" s="11"/>
      <c r="S13" s="39"/>
      <c r="T13" s="11"/>
      <c r="U13" s="29">
        <f t="shared" ref="U13:U24" si="0">(D13+F13+H13+J13+L13+N13+P13+R13+T13)/9</f>
        <v>0</v>
      </c>
      <c r="V13" s="7"/>
    </row>
    <row r="14" spans="1:22" ht="55.8" thickBot="1" x14ac:dyDescent="0.35">
      <c r="A14" s="7">
        <v>3</v>
      </c>
      <c r="B14" s="21" t="s">
        <v>51</v>
      </c>
      <c r="C14" s="23" t="s">
        <v>62</v>
      </c>
      <c r="D14" s="10"/>
      <c r="E14" s="36" t="s">
        <v>63</v>
      </c>
      <c r="F14" s="51"/>
      <c r="G14" s="38"/>
      <c r="H14" s="10"/>
      <c r="I14" s="9">
        <v>220</v>
      </c>
      <c r="J14" s="10"/>
      <c r="K14" s="9" t="s">
        <v>28</v>
      </c>
      <c r="L14" s="10"/>
      <c r="M14" s="9">
        <v>3</v>
      </c>
      <c r="N14" s="10"/>
      <c r="O14" s="9">
        <v>1</v>
      </c>
      <c r="P14" s="10"/>
      <c r="Q14" s="9">
        <v>0</v>
      </c>
      <c r="R14" s="11"/>
      <c r="S14" s="39"/>
      <c r="T14" s="11"/>
      <c r="U14" s="29">
        <f t="shared" si="0"/>
        <v>0</v>
      </c>
      <c r="V14" s="7"/>
    </row>
    <row r="15" spans="1:22" ht="55.8" thickBot="1" x14ac:dyDescent="0.35">
      <c r="A15" s="7">
        <v>4</v>
      </c>
      <c r="B15" s="21" t="s">
        <v>52</v>
      </c>
      <c r="C15" s="23" t="s">
        <v>62</v>
      </c>
      <c r="D15" s="10"/>
      <c r="E15" s="36" t="s">
        <v>64</v>
      </c>
      <c r="F15" s="51"/>
      <c r="G15" s="38"/>
      <c r="H15" s="10"/>
      <c r="I15" s="9">
        <v>1460</v>
      </c>
      <c r="J15" s="10"/>
      <c r="K15" s="9" t="s">
        <v>29</v>
      </c>
      <c r="L15" s="10"/>
      <c r="M15" s="9">
        <v>5</v>
      </c>
      <c r="N15" s="10"/>
      <c r="O15" s="9">
        <v>2</v>
      </c>
      <c r="P15" s="10"/>
      <c r="Q15" s="9">
        <v>0</v>
      </c>
      <c r="R15" s="12"/>
      <c r="S15" s="40"/>
      <c r="T15" s="12"/>
      <c r="U15" s="29">
        <f t="shared" si="0"/>
        <v>0</v>
      </c>
      <c r="V15" s="7"/>
    </row>
    <row r="16" spans="1:22" ht="55.8" thickBot="1" x14ac:dyDescent="0.35">
      <c r="A16" s="7">
        <v>5</v>
      </c>
      <c r="B16" s="21" t="s">
        <v>53</v>
      </c>
      <c r="C16" s="23" t="s">
        <v>62</v>
      </c>
      <c r="D16" s="10"/>
      <c r="E16" s="36" t="s">
        <v>63</v>
      </c>
      <c r="F16" s="51"/>
      <c r="G16" s="38"/>
      <c r="H16" s="10"/>
      <c r="I16" s="9">
        <v>400</v>
      </c>
      <c r="J16" s="10"/>
      <c r="K16" s="9" t="s">
        <v>30</v>
      </c>
      <c r="L16" s="10"/>
      <c r="M16" s="9">
        <v>3</v>
      </c>
      <c r="N16" s="10"/>
      <c r="O16" s="9">
        <v>0</v>
      </c>
      <c r="P16" s="10"/>
      <c r="Q16" s="9">
        <v>5</v>
      </c>
      <c r="R16" s="12"/>
      <c r="S16" s="40"/>
      <c r="T16" s="12"/>
      <c r="U16" s="29">
        <f t="shared" si="0"/>
        <v>0</v>
      </c>
      <c r="V16" s="7"/>
    </row>
    <row r="17" spans="1:22" ht="42" customHeight="1" thickBot="1" x14ac:dyDescent="0.35">
      <c r="A17" s="7">
        <v>6</v>
      </c>
      <c r="B17" s="21" t="s">
        <v>54</v>
      </c>
      <c r="C17" s="23" t="s">
        <v>62</v>
      </c>
      <c r="D17" s="10"/>
      <c r="E17" s="36" t="s">
        <v>65</v>
      </c>
      <c r="F17" s="51"/>
      <c r="G17" s="38"/>
      <c r="H17" s="10"/>
      <c r="I17" s="9">
        <v>700</v>
      </c>
      <c r="J17" s="10"/>
      <c r="K17" s="9" t="s">
        <v>31</v>
      </c>
      <c r="L17" s="10"/>
      <c r="M17" s="9">
        <v>3</v>
      </c>
      <c r="N17" s="10"/>
      <c r="O17" s="9">
        <v>1</v>
      </c>
      <c r="P17" s="10"/>
      <c r="Q17" s="9">
        <v>0</v>
      </c>
      <c r="R17" s="12"/>
      <c r="S17" s="40"/>
      <c r="T17" s="12"/>
      <c r="U17" s="29">
        <f t="shared" si="0"/>
        <v>0</v>
      </c>
      <c r="V17" s="7"/>
    </row>
    <row r="18" spans="1:22" ht="42" customHeight="1" thickBot="1" x14ac:dyDescent="0.35">
      <c r="A18" s="7">
        <v>7</v>
      </c>
      <c r="B18" s="21" t="s">
        <v>55</v>
      </c>
      <c r="C18" s="23" t="s">
        <v>62</v>
      </c>
      <c r="D18" s="10"/>
      <c r="E18" s="52" t="s">
        <v>66</v>
      </c>
      <c r="F18" s="51"/>
      <c r="G18" s="38"/>
      <c r="H18" s="10"/>
      <c r="I18" s="9">
        <v>670</v>
      </c>
      <c r="J18" s="10"/>
      <c r="K18" s="9" t="s">
        <v>32</v>
      </c>
      <c r="L18" s="10"/>
      <c r="M18" s="9">
        <v>3</v>
      </c>
      <c r="N18" s="10"/>
      <c r="O18" s="9">
        <v>0</v>
      </c>
      <c r="P18" s="10"/>
      <c r="Q18" s="9">
        <v>0</v>
      </c>
      <c r="R18" s="12"/>
      <c r="S18" s="40"/>
      <c r="T18" s="12"/>
      <c r="U18" s="29">
        <f t="shared" si="0"/>
        <v>0</v>
      </c>
      <c r="V18" s="7"/>
    </row>
    <row r="19" spans="1:22" ht="28.2" customHeight="1" thickBot="1" x14ac:dyDescent="0.35">
      <c r="A19" s="7">
        <v>8</v>
      </c>
      <c r="B19" s="21" t="s">
        <v>56</v>
      </c>
      <c r="C19" s="23" t="s">
        <v>62</v>
      </c>
      <c r="D19" s="10"/>
      <c r="E19" s="53"/>
      <c r="F19" s="51"/>
      <c r="G19" s="38"/>
      <c r="H19" s="10"/>
      <c r="I19" s="9">
        <v>800</v>
      </c>
      <c r="J19" s="10"/>
      <c r="K19" s="9" t="s">
        <v>33</v>
      </c>
      <c r="L19" s="10"/>
      <c r="M19" s="9">
        <v>3</v>
      </c>
      <c r="N19" s="10"/>
      <c r="O19" s="9">
        <v>2</v>
      </c>
      <c r="P19" s="10"/>
      <c r="Q19" s="9">
        <v>0</v>
      </c>
      <c r="R19" s="12"/>
      <c r="S19" s="40"/>
      <c r="T19" s="12"/>
      <c r="U19" s="29">
        <f t="shared" si="0"/>
        <v>0</v>
      </c>
      <c r="V19" s="7"/>
    </row>
    <row r="20" spans="1:22" ht="42" customHeight="1" thickBot="1" x14ac:dyDescent="0.35">
      <c r="A20" s="7">
        <v>9</v>
      </c>
      <c r="B20" s="21" t="s">
        <v>57</v>
      </c>
      <c r="C20" s="23" t="s">
        <v>62</v>
      </c>
      <c r="D20" s="10"/>
      <c r="E20" s="52" t="s">
        <v>63</v>
      </c>
      <c r="F20" s="51"/>
      <c r="G20" s="38"/>
      <c r="H20" s="10"/>
      <c r="I20" s="9">
        <v>1000</v>
      </c>
      <c r="J20" s="10"/>
      <c r="K20" s="9" t="s">
        <v>34</v>
      </c>
      <c r="L20" s="10"/>
      <c r="M20" s="9">
        <v>4</v>
      </c>
      <c r="N20" s="10"/>
      <c r="O20" s="9">
        <v>3</v>
      </c>
      <c r="P20" s="10"/>
      <c r="Q20" s="9">
        <v>4</v>
      </c>
      <c r="R20" s="12"/>
      <c r="S20" s="40"/>
      <c r="T20" s="12"/>
      <c r="U20" s="29">
        <f t="shared" si="0"/>
        <v>0</v>
      </c>
      <c r="V20" s="7"/>
    </row>
    <row r="21" spans="1:22" ht="28.2" thickBot="1" x14ac:dyDescent="0.35">
      <c r="A21" s="7">
        <v>10</v>
      </c>
      <c r="B21" s="21" t="s">
        <v>58</v>
      </c>
      <c r="C21" s="23" t="s">
        <v>62</v>
      </c>
      <c r="D21" s="10"/>
      <c r="E21" s="53"/>
      <c r="F21" s="51"/>
      <c r="G21" s="38"/>
      <c r="H21" s="10"/>
      <c r="I21" s="9">
        <v>1200</v>
      </c>
      <c r="J21" s="10"/>
      <c r="K21" s="9" t="s">
        <v>35</v>
      </c>
      <c r="L21" s="10"/>
      <c r="M21" s="9">
        <v>4</v>
      </c>
      <c r="N21" s="10"/>
      <c r="O21" s="9">
        <v>1</v>
      </c>
      <c r="P21" s="10"/>
      <c r="Q21" s="9">
        <v>35</v>
      </c>
      <c r="R21" s="12"/>
      <c r="S21" s="40"/>
      <c r="T21" s="12"/>
      <c r="U21" s="29">
        <f t="shared" si="0"/>
        <v>0</v>
      </c>
      <c r="V21" s="7"/>
    </row>
    <row r="22" spans="1:22" ht="55.8" thickBot="1" x14ac:dyDescent="0.35">
      <c r="A22" s="7">
        <v>11</v>
      </c>
      <c r="B22" s="21" t="s">
        <v>59</v>
      </c>
      <c r="C22" s="23" t="s">
        <v>62</v>
      </c>
      <c r="D22" s="10"/>
      <c r="E22" s="36" t="s">
        <v>67</v>
      </c>
      <c r="F22" s="51"/>
      <c r="G22" s="38"/>
      <c r="H22" s="10"/>
      <c r="I22" s="9">
        <v>1560</v>
      </c>
      <c r="J22" s="10"/>
      <c r="K22" s="9" t="s">
        <v>36</v>
      </c>
      <c r="L22" s="10"/>
      <c r="M22" s="9">
        <v>4</v>
      </c>
      <c r="N22" s="10"/>
      <c r="O22" s="9">
        <v>2</v>
      </c>
      <c r="P22" s="10"/>
      <c r="Q22" s="9">
        <v>2</v>
      </c>
      <c r="R22" s="12"/>
      <c r="S22" s="40"/>
      <c r="T22" s="12"/>
      <c r="U22" s="29">
        <f t="shared" si="0"/>
        <v>0</v>
      </c>
      <c r="V22" s="7"/>
    </row>
    <row r="23" spans="1:22" ht="69.599999999999994" thickBot="1" x14ac:dyDescent="0.35">
      <c r="A23" s="7">
        <v>12</v>
      </c>
      <c r="B23" s="22" t="s">
        <v>60</v>
      </c>
      <c r="C23" s="23" t="s">
        <v>62</v>
      </c>
      <c r="D23" s="10"/>
      <c r="E23" s="36" t="s">
        <v>68</v>
      </c>
      <c r="F23" s="51"/>
      <c r="G23" s="38"/>
      <c r="H23" s="10"/>
      <c r="I23" s="9">
        <v>800</v>
      </c>
      <c r="J23" s="10"/>
      <c r="K23" s="9" t="s">
        <v>37</v>
      </c>
      <c r="L23" s="10"/>
      <c r="M23" s="9">
        <v>2</v>
      </c>
      <c r="N23" s="10"/>
      <c r="O23" s="9">
        <v>5</v>
      </c>
      <c r="P23" s="10"/>
      <c r="Q23" s="9">
        <v>5</v>
      </c>
      <c r="R23" s="12"/>
      <c r="S23" s="40"/>
      <c r="T23" s="12"/>
      <c r="U23" s="29">
        <f t="shared" si="0"/>
        <v>0</v>
      </c>
      <c r="V23" s="7"/>
    </row>
    <row r="24" spans="1:22" ht="55.8" thickBot="1" x14ac:dyDescent="0.35">
      <c r="A24" s="46">
        <v>13</v>
      </c>
      <c r="B24" s="38" t="s">
        <v>61</v>
      </c>
      <c r="C24" s="23" t="s">
        <v>62</v>
      </c>
      <c r="D24" s="10"/>
      <c r="E24" s="36" t="s">
        <v>63</v>
      </c>
      <c r="F24" s="51"/>
      <c r="G24" s="38"/>
      <c r="H24" s="10"/>
      <c r="I24" s="9">
        <v>200</v>
      </c>
      <c r="J24" s="10"/>
      <c r="K24" s="9" t="s">
        <v>38</v>
      </c>
      <c r="L24" s="10"/>
      <c r="M24" s="9">
        <v>3</v>
      </c>
      <c r="N24" s="10"/>
      <c r="O24" s="9">
        <v>6</v>
      </c>
      <c r="P24" s="10"/>
      <c r="Q24" s="9">
        <v>0</v>
      </c>
      <c r="R24" s="12"/>
      <c r="S24" s="40"/>
      <c r="T24" s="12"/>
      <c r="U24" s="29">
        <f t="shared" si="0"/>
        <v>0</v>
      </c>
      <c r="V24" s="7"/>
    </row>
    <row r="25" spans="1:22" x14ac:dyDescent="0.3">
      <c r="P25" s="95" t="s">
        <v>43</v>
      </c>
      <c r="Q25" s="95"/>
      <c r="R25" s="95"/>
      <c r="S25" s="19"/>
      <c r="T25" s="19"/>
      <c r="U25" s="2">
        <f>AVERAGE(U12:U24)</f>
        <v>7.6923076923076927E-2</v>
      </c>
    </row>
    <row r="26" spans="1:22" x14ac:dyDescent="0.3">
      <c r="P26" s="95" t="s">
        <v>45</v>
      </c>
      <c r="Q26" s="95"/>
      <c r="R26" s="95"/>
      <c r="S26" s="19"/>
      <c r="T26" s="19"/>
      <c r="U26" s="4"/>
    </row>
  </sheetData>
  <mergeCells count="42">
    <mergeCell ref="O4:U4"/>
    <mergeCell ref="U9:U11"/>
    <mergeCell ref="J1:N1"/>
    <mergeCell ref="N3:N5"/>
    <mergeCell ref="O2:U2"/>
    <mergeCell ref="P25:R25"/>
    <mergeCell ref="V9:V11"/>
    <mergeCell ref="P26:R26"/>
    <mergeCell ref="M9:M11"/>
    <mergeCell ref="O9:O11"/>
    <mergeCell ref="Q9:Q11"/>
    <mergeCell ref="S9:S11"/>
    <mergeCell ref="B1:C1"/>
    <mergeCell ref="D1:E1"/>
    <mergeCell ref="C2:D2"/>
    <mergeCell ref="A8:U8"/>
    <mergeCell ref="K9:K11"/>
    <mergeCell ref="I9:I11"/>
    <mergeCell ref="B9:B11"/>
    <mergeCell ref="C9:C11"/>
    <mergeCell ref="E9:E11"/>
    <mergeCell ref="C5:E5"/>
    <mergeCell ref="A6:B6"/>
    <mergeCell ref="C6:E6"/>
    <mergeCell ref="A7:B7"/>
    <mergeCell ref="C7:E7"/>
    <mergeCell ref="A5:B5"/>
    <mergeCell ref="G9:G11"/>
    <mergeCell ref="E18:E19"/>
    <mergeCell ref="E20:E21"/>
    <mergeCell ref="L2:M2"/>
    <mergeCell ref="L3:M3"/>
    <mergeCell ref="L4:M4"/>
    <mergeCell ref="L5:M5"/>
    <mergeCell ref="J2:K2"/>
    <mergeCell ref="J3:K3"/>
    <mergeCell ref="J4:K4"/>
    <mergeCell ref="J5:K5"/>
    <mergeCell ref="I1:I2"/>
    <mergeCell ref="I3:I5"/>
    <mergeCell ref="F1:G1"/>
    <mergeCell ref="E2:G2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числа ЗП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2025-01-17T09:00:09Z</dcterms:modified>
</cp:coreProperties>
</file>